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40" i="8" l="1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H19" i="8"/>
  <c r="I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4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43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<sst xmlns="http://schemas.openxmlformats.org/spreadsheetml/2006/main" count="90" uniqueCount="74">
  <si>
    <t>Основание:</t>
  </si>
  <si>
    <t>Стройка:</t>
  </si>
  <si>
    <t>Объект:</t>
  </si>
  <si>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</si>
  <si>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</si>
  <si>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</si>
  <si>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</si>
  <si>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</si>
  <si>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</si>
  <si>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</si>
  <si>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</si>
  <si>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</si>
  <si>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</si>
  <si>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</si>
  <si>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Линия канализационная хоз.-фекальная внутриквартальная, расположенная по адресу: ул. Ново-Садовая, 23 (инв. № 04175К)</t>
  </si>
  <si>
    <t>Наружные сети водоотведения</t>
  </si>
  <si>
    <t>к Локальной смете № СКС-2023-С-3-303.10</t>
  </si>
  <si>
    <t>ДВ № 136 от 26.07.2023г  к ТЗ № СКС-2023-С-3-303.10</t>
  </si>
  <si>
    <t>Составил:______________А.И.Голоева</t>
  </si>
  <si>
    <t>Проверил:______________Е.Г.Зелих</t>
  </si>
  <si>
    <t>Ресурсы подрядчика</t>
  </si>
  <si>
    <t xml:space="preserve">          Материалы</t>
  </si>
  <si>
    <t>01.2.03.02-0001</t>
  </si>
  <si>
    <t>Грунтовка битумная под полимерное или резиновое покрытие</t>
  </si>
  <si>
    <t>т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</si>
  <si>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</si>
  <si>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</si>
  <si>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</si>
  <si>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</si>
  <si>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</si>
  <si>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</si>
  <si>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01.7.11.07-0032</t>
  </si>
  <si>
    <t>Электроды сварочные Э42, диаметр 4 мм</t>
  </si>
  <si>
    <t>01.7.20.08-0021</t>
  </si>
  <si>
    <t>Брезент</t>
  </si>
  <si>
    <t>м2</t>
  </si>
  <si>
    <t>01.7.20.08-0162</t>
  </si>
  <si>
    <t>Ткань мешочная</t>
  </si>
  <si>
    <t>10 м2</t>
  </si>
  <si>
    <t>01.8.01.07-0001</t>
  </si>
  <si>
    <t>Стекло жидкое калийное</t>
  </si>
  <si>
    <t>04.1.02.05-0007</t>
  </si>
  <si>
    <t>Смеси бетонные тяжелого бетона (БСТ), класс В20 (М250)</t>
  </si>
  <si>
    <t>04.3.01.09-0014</t>
  </si>
  <si>
    <t>Раствор готовый кладочный, цементный, М100</t>
  </si>
  <si>
    <t>07.2.07.04-0014</t>
  </si>
  <si>
    <t>Конструкции сварные индивидуальные прочие, масса сборочной единицы от 0,1 до 0,5 т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</si>
  <si>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</si>
  <si>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</si>
  <si>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</si>
  <si>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</si>
  <si>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</si>
  <si>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</si>
  <si>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</si>
  <si>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</si>
  <si>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12.2.03.11-0041</t>
  </si>
  <si>
    <t>Холсты стекловолокнистые термовлагоустойчивые</t>
  </si>
  <si>
    <t>ФССЦ-01.2.03.03-0045</t>
  </si>
  <si>
    <t>Мастика битумно-полимерная</t>
  </si>
  <si>
    <t>ФССЦ-04.1.02.05-0006</t>
  </si>
  <si>
    <t>Смеси бетонные тяжелого бетона (БСТ), класс В15 (М200) на устройство лотка</t>
  </si>
  <si>
    <t>ФССЦ-05.1.01.09-0042</t>
  </si>
  <si>
    <t>Кольцо опорное КО-6 /бетон B15 (М200), объем 0,02 м3, расход арматуры 1,10 кг</t>
  </si>
  <si>
    <t>шт</t>
  </si>
  <si>
    <t>ФССЦ-05.1.06.09-0087</t>
  </si>
  <si>
    <t>Плиты перекрытия ПП10-1, бетон B15, объем 0,10 м3, расход арматуры 8,38 кг</t>
  </si>
  <si>
    <t>ФССЦ-23.5.02.02-0093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</si>
  <si>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5 мм</t>
  </si>
  <si>
    <t>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</si>
  <si>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</si>
  <si>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</si>
  <si>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ВСЕГО по смете</t>
  </si>
  <si>
    <t xml:space="preserve"> КР линии канал. по ул. Ново-Садовая 23</t>
  </si>
  <si>
    <t>Ведомость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</si>
</sst>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0" fontId="7" fillId="0" borderId="0" xfId="12" applyFont="1" applyBorder="1" applyAlignment="1">
      <alignment horizontal="center"/>
    </xf>
    <xf numFmtId="2" fontId="6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5"/>
  <sheetViews>
    <sheetView showGridLines="0" tabSelected="1" zoomScaleNormal="100" zoomScaleSheetLayoutView="100" workbookViewId="0">
      <selection activeCell="I19" sqref="I19:I40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33203125" style="4" customWidth="1"/>
    <col min="9" max="9" width="13.109375" style="4" customWidth="1"/>
    <col min="10" max="16384" width="9.109375" style="1"/>
  </cols>
  <sheetData>
    <row r="1" spans="1:9" ht="27" customHeight="1" x14ac:dyDescent="0.2">
      <c r="A1" s="1" t="s">
        <v>1</v>
      </c>
      <c r="B1" s="43" t="s">
        <v>14</v>
      </c>
      <c r="C1" s="43"/>
      <c r="D1" s="43"/>
      <c r="E1" s="43"/>
      <c r="F1" s="43"/>
      <c r="G1" s="43"/>
      <c r="H1" s="43"/>
      <c r="I1" s="43"/>
    </row>
    <row r="2" spans="1:9" ht="16.5" customHeight="1" x14ac:dyDescent="0.2">
      <c r="A2" s="1" t="s">
        <v>2</v>
      </c>
      <c r="B2" s="2" t="s">
        <v>15</v>
      </c>
    </row>
    <row r="4" spans="1:9" ht="16.2" x14ac:dyDescent="0.3">
      <c r="D4" s="6" t="s">
        <v>73</v>
      </c>
    </row>
    <row r="5" spans="1:9" ht="18" customHeight="1" x14ac:dyDescent="0.2">
      <c r="C5" s="5"/>
      <c r="D5" s="7" t="s">
        <v>16</v>
      </c>
    </row>
    <row r="6" spans="1:9" ht="16.5" customHeight="1" x14ac:dyDescent="0.2">
      <c r="C6" s="44" t="s">
        <v>72</v>
      </c>
      <c r="D6" s="44"/>
      <c r="E6" s="44"/>
      <c r="F6" s="44"/>
      <c r="G6" s="44"/>
      <c r="H6" s="44"/>
    </row>
    <row r="7" spans="1:9" ht="12.6" x14ac:dyDescent="0.2">
      <c r="B7" s="8"/>
      <c r="C7" s="9"/>
      <c r="I7" s="16"/>
    </row>
    <row r="8" spans="1:9" ht="12.6" x14ac:dyDescent="0.2">
      <c r="A8" s="1" t="s">
        <v>0</v>
      </c>
      <c r="B8" s="2" t="s">
        <v>17</v>
      </c>
      <c r="I8" s="17"/>
    </row>
    <row r="9" spans="1:9" ht="12.6" x14ac:dyDescent="0.2">
      <c r="B9" s="2"/>
      <c r="E9" s="15"/>
      <c r="F9" s="15"/>
      <c r="G9" s="15"/>
      <c r="I9" s="17"/>
    </row>
    <row r="10" spans="1:9" ht="12.6" x14ac:dyDescent="0.2">
      <c r="B10" s="2"/>
      <c r="I10" s="17"/>
    </row>
    <row r="11" spans="1:9" ht="12.6" x14ac:dyDescent="0.2">
      <c r="B11" s="10"/>
      <c r="I11" s="17"/>
    </row>
    <row r="12" spans="1:9" ht="5.25" customHeight="1" x14ac:dyDescent="0.2">
      <c r="B12" s="10"/>
    </row>
    <row r="13" spans="1:9" s="3" customFormat="1" ht="18.75" customHeight="1" x14ac:dyDescent="0.2">
      <c r="A13" s="18" t="s">
        <v>10</v>
      </c>
      <c r="B13" s="20" t="s">
        <v>3</v>
      </c>
      <c r="C13" s="18" t="s">
        <v>11</v>
      </c>
      <c r="D13" s="18" t="s">
        <v>12</v>
      </c>
      <c r="E13" s="18" t="s">
        <v>4</v>
      </c>
      <c r="F13" s="23" t="s">
        <v>5</v>
      </c>
      <c r="G13" s="24"/>
      <c r="H13" s="24"/>
      <c r="I13" s="25"/>
    </row>
    <row r="14" spans="1:9" s="3" customFormat="1" ht="33" customHeight="1" x14ac:dyDescent="0.2">
      <c r="A14" s="19"/>
      <c r="B14" s="21"/>
      <c r="C14" s="19"/>
      <c r="D14" s="19"/>
      <c r="E14" s="19"/>
      <c r="F14" s="22" t="s">
        <v>6</v>
      </c>
      <c r="G14" s="22"/>
      <c r="H14" s="22" t="s">
        <v>7</v>
      </c>
      <c r="I14" s="22"/>
    </row>
    <row r="15" spans="1:9" s="3" customFormat="1" ht="16.5" customHeight="1" x14ac:dyDescent="0.2">
      <c r="A15" s="29"/>
      <c r="B15" s="30"/>
      <c r="C15" s="29"/>
      <c r="D15" s="29"/>
      <c r="E15" s="29"/>
      <c r="F15" s="11" t="s">
        <v>8</v>
      </c>
      <c r="G15" s="11" t="s">
        <v>9</v>
      </c>
      <c r="H15" s="11" t="s">
        <v>8</v>
      </c>
      <c r="I15" s="11" t="s">
        <v>9</v>
      </c>
    </row>
    <row r="16" spans="1:9" s="3" customFormat="1" ht="12.6" x14ac:dyDescent="0.2">
      <c r="A16" s="26">
        <v>1</v>
      </c>
      <c r="B16" s="27" t="s">
        <v>13</v>
      </c>
      <c r="C16" s="26">
        <v>3</v>
      </c>
      <c r="D16" s="26">
        <v>4</v>
      </c>
      <c r="E16" s="26">
        <v>5</v>
      </c>
      <c r="F16" s="28">
        <v>6</v>
      </c>
      <c r="G16" s="28">
        <v>7</v>
      </c>
      <c r="H16" s="28">
        <v>8</v>
      </c>
      <c r="I16" s="28">
        <v>9</v>
      </c>
    </row>
    <row r="17" spans="1:9" ht="18.45" customHeight="1" x14ac:dyDescent="0.2">
      <c r="A17" s="31" t="s">
        <v>20</v>
      </c>
      <c r="B17" s="32"/>
      <c r="C17" s="32"/>
      <c r="D17" s="32"/>
      <c r="E17" s="32"/>
      <c r="F17" s="32"/>
      <c r="G17" s="32"/>
      <c r="H17" s="32"/>
      <c r="I17" s="32"/>
    </row>
    <row r="18" spans="1:9" ht="18.45" customHeight="1" x14ac:dyDescent="0.2">
      <c r="A18" s="31" t="s">
        <v>21</v>
      </c>
      <c r="B18" s="32"/>
      <c r="C18" s="32"/>
      <c r="D18" s="32"/>
      <c r="E18" s="32"/>
      <c r="F18" s="32"/>
      <c r="G18" s="32"/>
      <c r="H18" s="32"/>
      <c r="I18" s="32"/>
    </row>
    <row r="19" spans="1:9" ht="22.8" x14ac:dyDescent="0.2">
      <c r="A19" s="33">
        <v>1</v>
      </c>
      <c r="B19" s="34" t="s">
        <v>22</v>
      </c>
      <c r="C19" s="33" t="s">
        <v>23</v>
      </c>
      <c r="D19" s="35" t="s">
        <v>24</v>
      </c>
      <c r="E19" s="35">
        <v>1.12E-4</v>
      </c>
      <c r="F19" s="36">
        <v>31060</v>
      </c>
      <c r="G19" s="36">
        <v>3.48</v>
      </c>
      <c r="H19" s="45">
        <f>F19*8.4</f>
        <v>260904</v>
      </c>
      <c r="I19" s="45">
        <f>G19*8.4</f>
        <v>29.231999999999999</v>
      </c>
    </row>
    <row r="20" spans="1:9" ht="22.8" x14ac:dyDescent="0.2">
      <c r="A20" s="33">
        <v>2</v>
      </c>
      <c r="B20" s="34" t="s">
        <v>25</v>
      </c>
      <c r="C20" s="33" t="s">
        <v>26</v>
      </c>
      <c r="D20" s="35" t="s">
        <v>27</v>
      </c>
      <c r="E20" s="35">
        <v>1.4319999999999999E-3</v>
      </c>
      <c r="F20" s="36">
        <v>1252</v>
      </c>
      <c r="G20" s="36">
        <v>1.79</v>
      </c>
      <c r="H20" s="36"/>
      <c r="I20" s="45">
        <f t="shared" ref="I20:I39" si="0">G20*8.4</f>
        <v>15.036000000000001</v>
      </c>
    </row>
    <row r="21" spans="1:9" ht="22.8" x14ac:dyDescent="0.2">
      <c r="A21" s="33">
        <v>3</v>
      </c>
      <c r="B21" s="34" t="s">
        <v>28</v>
      </c>
      <c r="C21" s="33" t="s">
        <v>29</v>
      </c>
      <c r="D21" s="35" t="s">
        <v>30</v>
      </c>
      <c r="E21" s="35">
        <v>2.25</v>
      </c>
      <c r="F21" s="36">
        <v>2.44</v>
      </c>
      <c r="G21" s="36">
        <v>5.49</v>
      </c>
      <c r="H21" s="36"/>
      <c r="I21" s="45">
        <f t="shared" si="0"/>
        <v>46.116000000000007</v>
      </c>
    </row>
    <row r="22" spans="1:9" ht="22.8" x14ac:dyDescent="0.2">
      <c r="A22" s="33">
        <v>4</v>
      </c>
      <c r="B22" s="34" t="s">
        <v>31</v>
      </c>
      <c r="C22" s="33" t="s">
        <v>32</v>
      </c>
      <c r="D22" s="35" t="s">
        <v>24</v>
      </c>
      <c r="E22" s="35">
        <v>6.9300000000000004E-5</v>
      </c>
      <c r="F22" s="36">
        <v>10315.01</v>
      </c>
      <c r="G22" s="36">
        <v>0.71</v>
      </c>
      <c r="H22" s="36"/>
      <c r="I22" s="45">
        <f t="shared" si="0"/>
        <v>5.9639999999999995</v>
      </c>
    </row>
    <row r="23" spans="1:9" ht="22.8" x14ac:dyDescent="0.2">
      <c r="A23" s="33">
        <v>5</v>
      </c>
      <c r="B23" s="34" t="s">
        <v>33</v>
      </c>
      <c r="C23" s="33" t="s">
        <v>34</v>
      </c>
      <c r="D23" s="35" t="s">
        <v>35</v>
      </c>
      <c r="E23" s="35">
        <v>9.6000000000000002E-4</v>
      </c>
      <c r="F23" s="36">
        <v>37.43</v>
      </c>
      <c r="G23" s="36">
        <v>0.04</v>
      </c>
      <c r="H23" s="36"/>
      <c r="I23" s="45">
        <f t="shared" si="0"/>
        <v>0.33600000000000002</v>
      </c>
    </row>
    <row r="24" spans="1:9" ht="22.8" x14ac:dyDescent="0.2">
      <c r="A24" s="33">
        <v>6</v>
      </c>
      <c r="B24" s="34" t="s">
        <v>36</v>
      </c>
      <c r="C24" s="33" t="s">
        <v>37</v>
      </c>
      <c r="D24" s="35" t="s">
        <v>38</v>
      </c>
      <c r="E24" s="35">
        <v>2.4800000000000001E-4</v>
      </c>
      <c r="F24" s="36">
        <v>84.75</v>
      </c>
      <c r="G24" s="36">
        <v>0.02</v>
      </c>
      <c r="H24" s="36"/>
      <c r="I24" s="45">
        <f t="shared" si="0"/>
        <v>0.16800000000000001</v>
      </c>
    </row>
    <row r="25" spans="1:9" ht="22.8" x14ac:dyDescent="0.2">
      <c r="A25" s="33">
        <v>7</v>
      </c>
      <c r="B25" s="34" t="s">
        <v>39</v>
      </c>
      <c r="C25" s="33" t="s">
        <v>40</v>
      </c>
      <c r="D25" s="35" t="s">
        <v>24</v>
      </c>
      <c r="E25" s="35">
        <v>1.449E-3</v>
      </c>
      <c r="F25" s="36">
        <v>2734.6</v>
      </c>
      <c r="G25" s="36">
        <v>3.96</v>
      </c>
      <c r="H25" s="36"/>
      <c r="I25" s="45">
        <f t="shared" si="0"/>
        <v>33.264000000000003</v>
      </c>
    </row>
    <row r="26" spans="1:9" ht="22.8" x14ac:dyDescent="0.2">
      <c r="A26" s="33">
        <v>8</v>
      </c>
      <c r="B26" s="34" t="s">
        <v>41</v>
      </c>
      <c r="C26" s="33" t="s">
        <v>42</v>
      </c>
      <c r="D26" s="35" t="s">
        <v>30</v>
      </c>
      <c r="E26" s="35">
        <v>1.6000000000000001E-3</v>
      </c>
      <c r="F26" s="36">
        <v>665</v>
      </c>
      <c r="G26" s="36">
        <v>1.06</v>
      </c>
      <c r="H26" s="36"/>
      <c r="I26" s="45">
        <f t="shared" si="0"/>
        <v>8.9040000000000017</v>
      </c>
    </row>
    <row r="27" spans="1:9" ht="22.8" x14ac:dyDescent="0.2">
      <c r="A27" s="33">
        <v>9</v>
      </c>
      <c r="B27" s="34" t="s">
        <v>43</v>
      </c>
      <c r="C27" s="33" t="s">
        <v>44</v>
      </c>
      <c r="D27" s="35" t="s">
        <v>30</v>
      </c>
      <c r="E27" s="35">
        <v>5.7600000000000004E-3</v>
      </c>
      <c r="F27" s="36">
        <v>519.79999999999995</v>
      </c>
      <c r="G27" s="36">
        <v>2.99</v>
      </c>
      <c r="H27" s="36"/>
      <c r="I27" s="45">
        <f t="shared" si="0"/>
        <v>25.116000000000003</v>
      </c>
    </row>
    <row r="28" spans="1:9" ht="34.200000000000003" x14ac:dyDescent="0.2">
      <c r="A28" s="33">
        <v>10</v>
      </c>
      <c r="B28" s="34" t="s">
        <v>45</v>
      </c>
      <c r="C28" s="33" t="s">
        <v>46</v>
      </c>
      <c r="D28" s="35" t="s">
        <v>24</v>
      </c>
      <c r="E28" s="35">
        <v>3.8999999999999999E-4</v>
      </c>
      <c r="F28" s="36">
        <v>10046</v>
      </c>
      <c r="G28" s="36">
        <v>3.92</v>
      </c>
      <c r="H28" s="36"/>
      <c r="I28" s="45">
        <f t="shared" si="0"/>
        <v>32.927999999999997</v>
      </c>
    </row>
    <row r="29" spans="1:9" ht="22.8" x14ac:dyDescent="0.2">
      <c r="A29" s="33">
        <v>11</v>
      </c>
      <c r="B29" s="34" t="s">
        <v>47</v>
      </c>
      <c r="C29" s="33" t="s">
        <v>48</v>
      </c>
      <c r="D29" s="35" t="s">
        <v>24</v>
      </c>
      <c r="E29" s="35">
        <v>2.24E-4</v>
      </c>
      <c r="F29" s="36">
        <v>5989</v>
      </c>
      <c r="G29" s="36">
        <v>1.34</v>
      </c>
      <c r="H29" s="36"/>
      <c r="I29" s="45">
        <f t="shared" si="0"/>
        <v>11.256000000000002</v>
      </c>
    </row>
    <row r="30" spans="1:9" ht="34.200000000000003" x14ac:dyDescent="0.2">
      <c r="A30" s="33">
        <v>12</v>
      </c>
      <c r="B30" s="34" t="s">
        <v>49</v>
      </c>
      <c r="C30" s="33" t="s">
        <v>50</v>
      </c>
      <c r="D30" s="35" t="s">
        <v>30</v>
      </c>
      <c r="E30" s="35">
        <v>2.0000000000000001E-4</v>
      </c>
      <c r="F30" s="36">
        <v>558.33000000000004</v>
      </c>
      <c r="G30" s="36">
        <v>0.11</v>
      </c>
      <c r="H30" s="36"/>
      <c r="I30" s="45">
        <f t="shared" si="0"/>
        <v>0.92400000000000004</v>
      </c>
    </row>
    <row r="31" spans="1:9" ht="34.200000000000003" x14ac:dyDescent="0.2">
      <c r="A31" s="33">
        <v>13</v>
      </c>
      <c r="B31" s="34" t="s">
        <v>51</v>
      </c>
      <c r="C31" s="33" t="s">
        <v>52</v>
      </c>
      <c r="D31" s="35" t="s">
        <v>30</v>
      </c>
      <c r="E31" s="35">
        <v>1.1999999999999999E-3</v>
      </c>
      <c r="F31" s="36">
        <v>1100</v>
      </c>
      <c r="G31" s="36">
        <v>1.32</v>
      </c>
      <c r="H31" s="36"/>
      <c r="I31" s="45">
        <f t="shared" si="0"/>
        <v>11.088000000000001</v>
      </c>
    </row>
    <row r="32" spans="1:9" ht="34.200000000000003" x14ac:dyDescent="0.2">
      <c r="A32" s="33">
        <v>14</v>
      </c>
      <c r="B32" s="34" t="s">
        <v>53</v>
      </c>
      <c r="C32" s="33" t="s">
        <v>54</v>
      </c>
      <c r="D32" s="35" t="s">
        <v>30</v>
      </c>
      <c r="E32" s="35">
        <v>1.47E-3</v>
      </c>
      <c r="F32" s="36">
        <v>1056</v>
      </c>
      <c r="G32" s="36">
        <v>1.55</v>
      </c>
      <c r="H32" s="36"/>
      <c r="I32" s="45">
        <f t="shared" si="0"/>
        <v>13.020000000000001</v>
      </c>
    </row>
    <row r="33" spans="1:9" ht="22.8" x14ac:dyDescent="0.2">
      <c r="A33" s="33">
        <v>15</v>
      </c>
      <c r="B33" s="34" t="s">
        <v>55</v>
      </c>
      <c r="C33" s="33" t="s">
        <v>56</v>
      </c>
      <c r="D33" s="35" t="s">
        <v>38</v>
      </c>
      <c r="E33" s="35">
        <v>0.16800000000000001</v>
      </c>
      <c r="F33" s="36">
        <v>10.71</v>
      </c>
      <c r="G33" s="36">
        <v>1.8</v>
      </c>
      <c r="H33" s="36"/>
      <c r="I33" s="45">
        <f t="shared" si="0"/>
        <v>15.120000000000001</v>
      </c>
    </row>
    <row r="34" spans="1:9" ht="34.200000000000003" x14ac:dyDescent="0.2">
      <c r="A34" s="33">
        <v>16</v>
      </c>
      <c r="B34" s="34" t="s">
        <v>57</v>
      </c>
      <c r="C34" s="33" t="s">
        <v>58</v>
      </c>
      <c r="D34" s="35" t="s">
        <v>24</v>
      </c>
      <c r="E34" s="35">
        <v>6.6319999999999999E-3</v>
      </c>
      <c r="F34" s="36">
        <v>1500</v>
      </c>
      <c r="G34" s="36">
        <v>9.9499999999999993</v>
      </c>
      <c r="H34" s="36"/>
      <c r="I34" s="45">
        <f t="shared" si="0"/>
        <v>83.58</v>
      </c>
    </row>
    <row r="35" spans="1:9" ht="34.200000000000003" x14ac:dyDescent="0.2">
      <c r="A35" s="33">
        <v>17</v>
      </c>
      <c r="B35" s="34" t="s">
        <v>59</v>
      </c>
      <c r="C35" s="33" t="s">
        <v>60</v>
      </c>
      <c r="D35" s="35" t="s">
        <v>30</v>
      </c>
      <c r="E35" s="35">
        <v>0.5</v>
      </c>
      <c r="F35" s="36">
        <v>592.76</v>
      </c>
      <c r="G35" s="36">
        <v>296.38</v>
      </c>
      <c r="H35" s="36"/>
      <c r="I35" s="45">
        <f t="shared" si="0"/>
        <v>2489.5920000000001</v>
      </c>
    </row>
    <row r="36" spans="1:9" ht="34.200000000000003" x14ac:dyDescent="0.2">
      <c r="A36" s="33">
        <v>18</v>
      </c>
      <c r="B36" s="34" t="s">
        <v>61</v>
      </c>
      <c r="C36" s="33" t="s">
        <v>62</v>
      </c>
      <c r="D36" s="35" t="s">
        <v>63</v>
      </c>
      <c r="E36" s="35">
        <v>6</v>
      </c>
      <c r="F36" s="36">
        <v>31.43</v>
      </c>
      <c r="G36" s="36">
        <v>188.58</v>
      </c>
      <c r="H36" s="36"/>
      <c r="I36" s="45">
        <f t="shared" si="0"/>
        <v>1584.0720000000001</v>
      </c>
    </row>
    <row r="37" spans="1:9" ht="34.200000000000003" x14ac:dyDescent="0.2">
      <c r="A37" s="33">
        <v>19</v>
      </c>
      <c r="B37" s="34" t="s">
        <v>64</v>
      </c>
      <c r="C37" s="33" t="s">
        <v>65</v>
      </c>
      <c r="D37" s="35" t="s">
        <v>63</v>
      </c>
      <c r="E37" s="35">
        <v>2</v>
      </c>
      <c r="F37" s="36">
        <v>119.5</v>
      </c>
      <c r="G37" s="36">
        <v>239</v>
      </c>
      <c r="H37" s="36"/>
      <c r="I37" s="45">
        <f t="shared" si="0"/>
        <v>2007.6000000000001</v>
      </c>
    </row>
    <row r="38" spans="1:9" ht="57" x14ac:dyDescent="0.2">
      <c r="A38" s="33">
        <v>20</v>
      </c>
      <c r="B38" s="34" t="s">
        <v>66</v>
      </c>
      <c r="C38" s="33" t="s">
        <v>67</v>
      </c>
      <c r="D38" s="35" t="s">
        <v>68</v>
      </c>
      <c r="E38" s="35">
        <v>0.80800000000000005</v>
      </c>
      <c r="F38" s="36">
        <v>230.72</v>
      </c>
      <c r="G38" s="36">
        <v>186.42</v>
      </c>
      <c r="H38" s="36"/>
      <c r="I38" s="45">
        <f t="shared" si="0"/>
        <v>1565.9279999999999</v>
      </c>
    </row>
    <row r="39" spans="1:9" ht="45.6" x14ac:dyDescent="0.2">
      <c r="A39" s="37">
        <v>21</v>
      </c>
      <c r="B39" s="38" t="s">
        <v>69</v>
      </c>
      <c r="C39" s="37" t="s">
        <v>70</v>
      </c>
      <c r="D39" s="39" t="s">
        <v>68</v>
      </c>
      <c r="E39" s="39">
        <v>3.15</v>
      </c>
      <c r="F39" s="40">
        <v>263.26</v>
      </c>
      <c r="G39" s="40">
        <v>829.27</v>
      </c>
      <c r="H39" s="40"/>
      <c r="I39" s="45">
        <f t="shared" si="0"/>
        <v>6965.8680000000004</v>
      </c>
    </row>
    <row r="40" spans="1:9" ht="13.2" x14ac:dyDescent="0.2">
      <c r="A40" s="41" t="s">
        <v>71</v>
      </c>
      <c r="B40" s="32"/>
      <c r="C40" s="32"/>
      <c r="D40" s="32"/>
      <c r="E40" s="32"/>
      <c r="F40" s="32"/>
      <c r="G40" s="42"/>
      <c r="H40" s="42"/>
      <c r="I40" s="46">
        <f>SUM(I19:I39)</f>
        <v>14945.112000000001</v>
      </c>
    </row>
    <row r="41" spans="1:9" x14ac:dyDescent="0.2">
      <c r="A41" s="14"/>
      <c r="G41" s="12"/>
      <c r="H41" s="12"/>
      <c r="I41" s="12"/>
    </row>
    <row r="43" spans="1:9" x14ac:dyDescent="0.2">
      <c r="A43" s="13" t="s">
        <v>18</v>
      </c>
    </row>
    <row r="45" spans="1:9" x14ac:dyDescent="0.2">
      <c r="A45" s="13" t="s">
        <v>19</v>
      </c>
    </row>
  </sheetData>
  <mergeCells count="13">
    <mergeCell ref="A17:I17"/>
    <mergeCell ref="A18:I18"/>
    <mergeCell ref="A40:F40"/>
    <mergeCell ref="B1:I1"/>
    <mergeCell ref="C6:H6"/>
    <mergeCell ref="H14:I14"/>
    <mergeCell ref="F13:I13"/>
    <mergeCell ref="F14:G14"/>
    <mergeCell ref="E13:E15"/>
    <mergeCell ref="A13:A15"/>
    <mergeCell ref="B13:B15"/>
    <mergeCell ref="C13:C15"/>
    <mergeCell ref="D13:D15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2023-07-31T12:40:35Z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